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<sst xmlns="http://schemas.openxmlformats.org/spreadsheetml/2006/main" count="88" uniqueCount="85">
  <si>
    <t xml:space="preserve">Cost Calculator Video </t>
  </si>
  <si>
    <t>https://www.youtube.com/watch?v=t-9BpEPIAzk</t>
  </si>
  <si>
    <t>Notes in RED</t>
  </si>
  <si>
    <t>Filament ($/kg)</t>
  </si>
  <si>
    <t>PLA</t>
  </si>
  <si>
    <t>PETG</t>
  </si>
  <si>
    <t>ABS</t>
  </si>
  <si>
    <t>Add and update your commonly used materials and the corresponding cost per kg for the material</t>
  </si>
  <si>
    <t>Design/Measuring Time</t>
  </si>
  <si>
    <t>Cost Per Hour</t>
  </si>
  <si>
    <t>Hours</t>
  </si>
  <si>
    <t>Total</t>
  </si>
  <si>
    <t>Enter your hourly rate for desing/measuing in cell B10 and enter the amount of hours required for quote in cell C10</t>
  </si>
  <si>
    <t>Machine Cost + Wear ($)</t>
  </si>
  <si>
    <t>Prusa ($750)</t>
  </si>
  <si>
    <t>Raise Pro 2 ($4000)</t>
  </si>
  <si>
    <t>Enter a cost per print to cover your machine cost + maintenance</t>
  </si>
  <si>
    <t>Electricity Cost</t>
  </si>
  <si>
    <t>Per kWh</t>
  </si>
  <si>
    <t>Prusa PLA (kW)</t>
  </si>
  <si>
    <t>Prusa PETG (kW)</t>
  </si>
  <si>
    <t>Prusa ABS (kW)</t>
  </si>
  <si>
    <t>PLA Total</t>
  </si>
  <si>
    <t>PETG Total</t>
  </si>
  <si>
    <t>ABS Total</t>
  </si>
  <si>
    <t>Enter your electricity cost in kWh in cell B16, this value should be easy to find in google or on your electricity bill</t>
  </si>
  <si>
    <t>Print Time (Hours)</t>
  </si>
  <si>
    <t>Enter print time from slicing software in cell B18</t>
  </si>
  <si>
    <t>Material Weight (kg)</t>
  </si>
  <si>
    <t>Enter material weight from slicing software in cell B18</t>
  </si>
  <si>
    <t>Shipping Cost</t>
  </si>
  <si>
    <t>Cost from USPS, Canada Post, etc</t>
  </si>
  <si>
    <t>Enter your shipping cost in cell B24. You do not have to enter 0 if you are not shipping as we sum the values at the end.</t>
  </si>
  <si>
    <t>Packaging Cost</t>
  </si>
  <si>
    <t>Yes</t>
  </si>
  <si>
    <t>Enter your packaging cost in cell B27, this should include things like, boxes, labeles, printer ink, tape, bubble wrap, business cards, etc.</t>
  </si>
  <si>
    <t>Other Expenses</t>
  </si>
  <si>
    <t>Adhesive</t>
  </si>
  <si>
    <t>Advertising</t>
  </si>
  <si>
    <t>Rent</t>
  </si>
  <si>
    <t>Overhead</t>
  </si>
  <si>
    <t>Enter any other expenses you want to add to your quote</t>
  </si>
  <si>
    <t>Total Cost</t>
  </si>
  <si>
    <t>SUM one value from each row in blue. Video turtorail at the top of the page. DO NOT INCLUDE CELL D8 it is included in next step</t>
  </si>
  <si>
    <t>Markup Factor</t>
  </si>
  <si>
    <t>This is the primary number used to calculate your profit. It is how much you want to multiply your expenses by. For example if a print cost you $10 to make, and you set markup factor as 2.0, you will be charging $20 for the print for a 100% profit. This number cannot be 0.</t>
  </si>
  <si>
    <t>Design Cost</t>
  </si>
  <si>
    <t>You dont need to enter anythign here if you put the design hours into cell C10</t>
  </si>
  <si>
    <t>Convenience Fee</t>
  </si>
  <si>
    <t>This is where you can add on a fee for things like swapping build plates, time to prep complex supports, etc</t>
  </si>
  <si>
    <t>Bulk Discount (Percent Off)</t>
  </si>
  <si>
    <t>This is where you enter a discount for bulk purchases, example, for 25% off - enter 0.25</t>
  </si>
  <si>
    <t xml:space="preserve">Price </t>
  </si>
  <si>
    <t>This is your quote that you give to the potential client !</t>
  </si>
  <si>
    <t>Tips</t>
  </si>
  <si>
    <t>Always get a deposit</t>
  </si>
  <si>
    <t>2X expected turn around time</t>
  </si>
  <si>
    <t>In general, you can complete more work with 2 cheaper printers than 1 expensive printer</t>
  </si>
  <si>
    <t>Prints will fail</t>
  </si>
  <si>
    <t xml:space="preserve">Don't take on a job you can't do without warning the customer </t>
  </si>
  <si>
    <t>Ask for budgets in the beginning</t>
  </si>
  <si>
    <t xml:space="preserve">In general, avoid printing huge parts </t>
  </si>
  <si>
    <t>Ask permission to use someones files</t>
  </si>
  <si>
    <t xml:space="preserve">Have a minmum print cost and stick to it. Offer to print multiple of the same object to meet minimum print cost threshold </t>
  </si>
  <si>
    <t>Please consider subscribing to my youtube channel if this pricing calculator helps you out !</t>
  </si>
  <si>
    <t>http://bit.ly/3bCgTgz​​​​​​</t>
  </si>
  <si>
    <t xml:space="preserve">My Recommended Printing Equiptment </t>
  </si>
  <si>
    <t xml:space="preserve">Best Printers </t>
  </si>
  <si>
    <t>http://shop.prusa3d.com/#a_aid=ahart</t>
  </si>
  <si>
    <t>Best Cheaper Printers</t>
  </si>
  <si>
    <t>https://amzn.to/2NZHDhP</t>
  </si>
  <si>
    <t>Best Cheaper Printers Upgrade</t>
  </si>
  <si>
    <t>https://amzn.to/2NYiYtU</t>
  </si>
  <si>
    <t>Best Large Volume Printer</t>
  </si>
  <si>
    <t>https://amzn.to/31nl0XJ</t>
  </si>
  <si>
    <t>Best Design Software</t>
  </si>
  <si>
    <t>http://aklam.io/wRPufI</t>
  </si>
  <si>
    <t>My Course on Starting an Etsy Shop - Great way to make money 3D printing</t>
  </si>
  <si>
    <t>https://skl.sh/2W3l6RH</t>
  </si>
  <si>
    <t>My Course on How to Design for 3D Printing</t>
  </si>
  <si>
    <t>https://skl.sh/3sF5274</t>
  </si>
  <si>
    <t>Newsletter for discounts on filament, printers, and other 3D Printing deals (1 per month, no spam)</t>
  </si>
  <si>
    <t>https://forms.gle/sAtXXutu4xNsdvoq8</t>
  </si>
  <si>
    <t>Any questions or comments</t>
  </si>
  <si>
    <t>austen@crate3d.com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</si>
</sst>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color theme="1"/>
      <name val="Arial"/>
      <scheme val="minor"/>
    </font>
    <font>
      <u/>
      <color rgb="FF0000FF"/>
    </font>
    <font>
      <color rgb="FFFF0000"/>
      <name val="Arial"/>
      <scheme val="minor"/>
    </font>
    <font>
      <b/>
      <color theme="1"/>
      <name val="Arial"/>
      <scheme val="minor"/>
    </font>
    <font>
      <color theme="1"/>
      <name val="Arial"/>
    </font>
    <font>
      <u/>
      <sz val="11.0"/>
      <color rgb="FF1155CC"/>
      <name val="Roboto"/>
    </font>
    <font>
      <u/>
      <sz val="9.0"/>
      <color rgb="FF1155CC"/>
      <name val="OpenSans"/>
    </font>
    <font>
      <u/>
      <color rgb="FF1155CC"/>
      <name val="Arial"/>
    </font>
    <font>
      <u/>
      <sz val="12.0"/>
      <color rgb="FF666666"/>
      <name val="ArtifaktElement"/>
    </font>
    <font>
      <u/>
      <color rgb="FF0000FF"/>
    </font>
    <font>
      <u/>
      <sz val="9.0"/>
      <color rgb="FF1155CC"/>
      <name val="OpenSans"/>
    </font>
    <font>
      <u/>
      <color rgb="FF0000FF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00FFFF"/>
        <bgColor rgb="FF00FFFF"/>
      </patternFill>
    </fill>
    <fill>
      <patternFill patternType="solid">
        <fgColor rgb="FFD9EDF7"/>
        <bgColor rgb="FFD9EDF7"/>
      </patternFill>
    </fill>
  </fills>
  <borders count="14">
    <border/>
    <border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FF00"/>
      </left>
      <top style="thick">
        <color rgb="FF00FF00"/>
      </top>
      <bottom style="thick">
        <color rgb="FF00FF00"/>
      </bottom>
    </border>
    <border>
      <right style="thick">
        <color rgb="FF00FF00"/>
      </right>
      <top style="thick">
        <color rgb="FF00FF00"/>
      </top>
      <bottom style="thick">
        <color rgb="FF00FF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1" fillId="0" fontId="1" numFmtId="0" xfId="0" applyAlignment="1" applyBorder="1" applyFont="1">
      <alignment readingOrder="0"/>
    </xf>
    <xf borderId="0" fillId="2" fontId="1" numFmtId="0" xfId="0" applyAlignment="1" applyFill="1" applyFont="1">
      <alignment readingOrder="0"/>
    </xf>
    <xf borderId="0" fillId="3" fontId="1" numFmtId="0" xfId="0" applyFill="1" applyFont="1"/>
    <xf borderId="0" fillId="0" fontId="4" numFmtId="0" xfId="0" applyFont="1"/>
    <xf borderId="0" fillId="4" fontId="1" numFmtId="0" xfId="0" applyAlignment="1" applyFill="1" applyFont="1">
      <alignment readingOrder="0"/>
    </xf>
    <xf borderId="0" fillId="4" fontId="1" numFmtId="0" xfId="0" applyFont="1"/>
    <xf borderId="2" fillId="0" fontId="1" numFmtId="0" xfId="0" applyAlignment="1" applyBorder="1" applyFont="1">
      <alignment readingOrder="0"/>
    </xf>
    <xf borderId="0" fillId="3" fontId="1" numFmtId="0" xfId="0" applyAlignment="1" applyFont="1">
      <alignment readingOrder="0"/>
    </xf>
    <xf borderId="0" fillId="0" fontId="3" numFmtId="0" xfId="0" applyFont="1"/>
    <xf borderId="3" fillId="0" fontId="1" numFmtId="0" xfId="0" applyAlignment="1" applyBorder="1" applyFont="1">
      <alignment readingOrder="0"/>
    </xf>
    <xf borderId="4" fillId="0" fontId="1" numFmtId="0" xfId="0" applyBorder="1" applyFont="1"/>
    <xf borderId="5" fillId="0" fontId="5" numFmtId="0" xfId="0" applyAlignment="1" applyBorder="1" applyFont="1">
      <alignment vertical="bottom"/>
    </xf>
    <xf borderId="6" fillId="0" fontId="1" numFmtId="0" xfId="0" applyBorder="1" applyFont="1"/>
    <xf borderId="7" fillId="0" fontId="1" numFmtId="0" xfId="0" applyBorder="1" applyFont="1"/>
    <xf borderId="8" fillId="0" fontId="5" numFmtId="0" xfId="0" applyAlignment="1" applyBorder="1" applyFont="1">
      <alignment shrinkToFit="0" vertical="bottom" wrapText="0"/>
    </xf>
    <xf borderId="9" fillId="0" fontId="1" numFmtId="0" xfId="0" applyBorder="1" applyFont="1"/>
    <xf borderId="8" fillId="0" fontId="5" numFmtId="0" xfId="0" applyAlignment="1" applyBorder="1" applyFont="1">
      <alignment readingOrder="0" shrinkToFit="0" vertical="bottom" wrapText="0"/>
    </xf>
    <xf borderId="10" fillId="0" fontId="5" numFmtId="0" xfId="0" applyAlignment="1" applyBorder="1" applyFont="1">
      <alignment readingOrder="0" vertical="bottom"/>
    </xf>
    <xf borderId="1" fillId="0" fontId="1" numFmtId="0" xfId="0" applyBorder="1" applyFont="1"/>
    <xf borderId="11" fillId="0" fontId="1" numFmtId="0" xfId="0" applyBorder="1" applyFont="1"/>
    <xf borderId="0" fillId="0" fontId="6" numFmtId="0" xfId="0" applyAlignment="1" applyFont="1">
      <alignment readingOrder="0"/>
    </xf>
    <xf borderId="5" fillId="0" fontId="1" numFmtId="0" xfId="0" applyAlignment="1" applyBorder="1" applyFont="1">
      <alignment readingOrder="0"/>
    </xf>
    <xf borderId="12" fillId="0" fontId="1" numFmtId="0" xfId="0" applyBorder="1" applyFont="1"/>
    <xf borderId="8" fillId="0" fontId="1" numFmtId="0" xfId="0" applyAlignment="1" applyBorder="1" applyFont="1">
      <alignment readingOrder="0"/>
    </xf>
    <xf borderId="0" fillId="5" fontId="7" numFmtId="0" xfId="0" applyAlignment="1" applyFill="1" applyFont="1">
      <alignment vertical="bottom"/>
    </xf>
    <xf borderId="0" fillId="0" fontId="8" numFmtId="0" xfId="0" applyAlignment="1" applyFont="1">
      <alignment vertical="bottom"/>
    </xf>
    <xf borderId="0" fillId="2" fontId="9" numFmtId="0" xfId="0" applyAlignment="1" applyFont="1">
      <alignment vertical="bottom"/>
    </xf>
    <xf borderId="8" fillId="0" fontId="1" numFmtId="0" xfId="0" applyBorder="1" applyFont="1"/>
    <xf borderId="0" fillId="0" fontId="5" numFmtId="0" xfId="0" applyAlignment="1" applyFont="1">
      <alignment vertical="bottom"/>
    </xf>
    <xf borderId="8" fillId="0" fontId="10" numFmtId="0" xfId="0" applyAlignment="1" applyBorder="1" applyFont="1">
      <alignment readingOrder="0"/>
    </xf>
    <xf borderId="0" fillId="0" fontId="11" numFmtId="0" xfId="0" applyAlignment="1" applyFont="1">
      <alignment vertical="bottom"/>
    </xf>
    <xf borderId="10" fillId="0" fontId="12" numFmtId="0" xfId="0" applyAlignment="1" applyBorder="1" applyFont="1">
      <alignment readingOrder="0"/>
    </xf>
    <xf borderId="13" fillId="0" fontId="1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704850</xdr:colOff>
      <xdr:row>13</xdr:row>
      <xdr:rowOff>47625</xdr:rowOff>
    </xdr:from>
    <xdr:ext cx="5448300" cy="8953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youtube.com/watch?v=t-9BpEPIAzk" TargetMode="External"/><Relationship Id="rId2" Type="http://schemas.openxmlformats.org/officeDocument/2006/relationships/hyperlink" Target="http://bit.ly/3bCgTgz%E2%80%8B%E2%80%8B%E2%80%8B%E2%80%8B%E2%80%8B%E2%80%8B" TargetMode="External"/><Relationship Id="rId3" Type="http://schemas.openxmlformats.org/officeDocument/2006/relationships/hyperlink" Target="http://shop.prusa3d.com/" TargetMode="External"/><Relationship Id="rId4" Type="http://schemas.openxmlformats.org/officeDocument/2006/relationships/hyperlink" Target="https://amzn.to/2NZHDhP" TargetMode="External"/><Relationship Id="rId11" Type="http://schemas.openxmlformats.org/officeDocument/2006/relationships/drawing" Target="../drawings/drawing1.xml"/><Relationship Id="rId10" Type="http://schemas.openxmlformats.org/officeDocument/2006/relationships/hyperlink" Target="https://forms.gle/sAtXXutu4xNsdvoq8" TargetMode="External"/><Relationship Id="rId9" Type="http://schemas.openxmlformats.org/officeDocument/2006/relationships/hyperlink" Target="https://skl.sh/3sF5274" TargetMode="External"/><Relationship Id="rId5" Type="http://schemas.openxmlformats.org/officeDocument/2006/relationships/hyperlink" Target="https://amzn.to/2NYiYtU" TargetMode="External"/><Relationship Id="rId6" Type="http://schemas.openxmlformats.org/officeDocument/2006/relationships/hyperlink" Target="https://amzn.to/31nl0XJ" TargetMode="External"/><Relationship Id="rId7" Type="http://schemas.openxmlformats.org/officeDocument/2006/relationships/hyperlink" Target="http://aklam.io/wRPufI" TargetMode="External"/><Relationship Id="rId8" Type="http://schemas.openxmlformats.org/officeDocument/2006/relationships/hyperlink" Target="https://skl.sh/2W3l6R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25"/>
    <col customWidth="1" min="3" max="3" width="17.25"/>
    <col customWidth="1" min="4" max="4" width="16.13"/>
    <col customWidth="1" min="5" max="5" width="14.88"/>
    <col customWidth="1" min="7" max="7" width="19.0"/>
  </cols>
  <sheetData>
    <row r="1">
      <c r="A1" s="1" t="s">
        <v>0</v>
      </c>
      <c r="B1" s="2" t="s">
        <v>1</v>
      </c>
    </row>
    <row r="2">
      <c r="A2" s="3" t="s">
        <v>2</v>
      </c>
    </row>
    <row r="3">
      <c r="A3" s="4"/>
      <c r="B3" s="1"/>
      <c r="C3" s="1"/>
      <c r="D3" s="1"/>
    </row>
    <row r="4">
      <c r="A4" s="4" t="s">
        <v>3</v>
      </c>
      <c r="B4" s="5" t="s">
        <v>4</v>
      </c>
      <c r="C4" s="5" t="s">
        <v>5</v>
      </c>
      <c r="D4" s="5" t="s">
        <v>6</v>
      </c>
      <c r="F4" s="3" t="s">
        <v>7</v>
      </c>
    </row>
    <row r="5">
      <c r="B5" s="1">
        <v>19.17</v>
      </c>
      <c r="C5" s="1">
        <v>19.97</v>
      </c>
      <c r="D5" s="1">
        <v>15.18</v>
      </c>
    </row>
    <row r="7">
      <c r="A7" s="4" t="s">
        <v>8</v>
      </c>
      <c r="B7" s="5" t="s">
        <v>9</v>
      </c>
      <c r="C7" s="5" t="s">
        <v>10</v>
      </c>
      <c r="D7" s="5" t="s">
        <v>11</v>
      </c>
      <c r="F7" s="3" t="s">
        <v>12</v>
      </c>
    </row>
    <row r="8">
      <c r="B8" s="6">
        <v>50.0</v>
      </c>
      <c r="C8" s="1">
        <v>0.0</v>
      </c>
      <c r="D8" s="7">
        <f>B8*C8</f>
        <v>0</v>
      </c>
    </row>
    <row r="10">
      <c r="A10" s="4" t="s">
        <v>13</v>
      </c>
      <c r="B10" s="5" t="s">
        <v>14</v>
      </c>
      <c r="C10" s="5" t="s">
        <v>15</v>
      </c>
      <c r="F10" s="3" t="s">
        <v>16</v>
      </c>
    </row>
    <row r="11">
      <c r="A11" s="8"/>
      <c r="B11" s="9">
        <v>2.0</v>
      </c>
      <c r="C11" s="9">
        <v>4.0</v>
      </c>
    </row>
    <row r="12">
      <c r="A12" s="8"/>
    </row>
    <row r="13">
      <c r="A13" s="4" t="s">
        <v>17</v>
      </c>
      <c r="B13" s="5" t="s">
        <v>18</v>
      </c>
      <c r="C13" s="5" t="s">
        <v>19</v>
      </c>
      <c r="D13" s="5" t="s">
        <v>20</v>
      </c>
      <c r="E13" s="5" t="s">
        <v>21</v>
      </c>
      <c r="G13" s="5" t="s">
        <v>22</v>
      </c>
      <c r="H13" s="5" t="s">
        <v>23</v>
      </c>
      <c r="I13" s="5" t="s">
        <v>24</v>
      </c>
      <c r="K13" s="3" t="s">
        <v>25</v>
      </c>
    </row>
    <row r="14">
      <c r="A14" s="8"/>
      <c r="B14" s="1">
        <v>0.056</v>
      </c>
      <c r="C14" s="1">
        <v>0.08</v>
      </c>
      <c r="D14" s="1">
        <v>0.1</v>
      </c>
      <c r="E14" s="1">
        <v>0.12</v>
      </c>
      <c r="G14" s="10">
        <f>B16*B14*C14</f>
        <v>0</v>
      </c>
      <c r="H14" s="10">
        <f>B16*B14*D14</f>
        <v>0</v>
      </c>
      <c r="I14" s="10">
        <f>B16*B14*E14</f>
        <v>0</v>
      </c>
    </row>
    <row r="15">
      <c r="A15" s="8"/>
    </row>
    <row r="16">
      <c r="A16" s="4" t="s">
        <v>26</v>
      </c>
      <c r="B16" s="11">
        <v>0.0</v>
      </c>
      <c r="F16" s="3"/>
      <c r="K16" s="3" t="s">
        <v>27</v>
      </c>
    </row>
    <row r="17">
      <c r="A17" s="8"/>
    </row>
    <row r="18">
      <c r="A18" s="4" t="s">
        <v>28</v>
      </c>
      <c r="B18" s="11">
        <v>0.0</v>
      </c>
      <c r="G18" s="5" t="s">
        <v>22</v>
      </c>
      <c r="H18" s="5" t="s">
        <v>23</v>
      </c>
      <c r="I18" s="5" t="s">
        <v>24</v>
      </c>
      <c r="K18" s="3" t="s">
        <v>29</v>
      </c>
    </row>
    <row r="19">
      <c r="A19" s="8"/>
      <c r="G19" s="10">
        <f>B18*B5</f>
        <v>0</v>
      </c>
      <c r="H19" s="10">
        <f>B18*C5</f>
        <v>0</v>
      </c>
      <c r="I19" s="10">
        <f>B18*D5</f>
        <v>0</v>
      </c>
    </row>
    <row r="20">
      <c r="A20" s="8"/>
    </row>
    <row r="21">
      <c r="A21" s="4" t="s">
        <v>30</v>
      </c>
      <c r="B21" s="5" t="s">
        <v>31</v>
      </c>
      <c r="C21" s="5"/>
      <c r="D21" s="1"/>
      <c r="F21" s="3" t="s">
        <v>32</v>
      </c>
    </row>
    <row r="22">
      <c r="A22" s="8"/>
      <c r="B22" s="9">
        <v>7.54</v>
      </c>
      <c r="C22" s="6"/>
    </row>
    <row r="23">
      <c r="A23" s="8"/>
      <c r="C23" s="1"/>
    </row>
    <row r="24">
      <c r="A24" s="4" t="s">
        <v>33</v>
      </c>
      <c r="B24" s="5" t="s">
        <v>34</v>
      </c>
      <c r="F24" s="3" t="s">
        <v>35</v>
      </c>
    </row>
    <row r="25">
      <c r="A25" s="8"/>
      <c r="B25" s="9">
        <v>2.0</v>
      </c>
      <c r="C25" s="1"/>
    </row>
    <row r="26">
      <c r="A26" s="8"/>
    </row>
    <row r="27">
      <c r="A27" s="4" t="s">
        <v>36</v>
      </c>
      <c r="B27" s="5" t="s">
        <v>37</v>
      </c>
      <c r="C27" s="5" t="s">
        <v>38</v>
      </c>
      <c r="D27" s="5" t="s">
        <v>39</v>
      </c>
      <c r="E27" s="5" t="s">
        <v>40</v>
      </c>
      <c r="F27" s="3" t="s">
        <v>41</v>
      </c>
    </row>
    <row r="28">
      <c r="B28" s="9">
        <v>0.15</v>
      </c>
      <c r="C28" s="9">
        <v>3.0</v>
      </c>
      <c r="D28" s="10"/>
      <c r="E28" s="10"/>
    </row>
    <row r="31">
      <c r="A31" s="1" t="s">
        <v>42</v>
      </c>
      <c r="B31" s="10" t="str">
        <f>SUM()</f>
        <v>#N/A</v>
      </c>
      <c r="D31" s="3" t="s">
        <v>43</v>
      </c>
    </row>
    <row r="32">
      <c r="A32" s="1" t="s">
        <v>44</v>
      </c>
      <c r="B32" s="1">
        <v>5.0</v>
      </c>
      <c r="D32" s="3" t="s">
        <v>45</v>
      </c>
    </row>
    <row r="33">
      <c r="A33" s="1" t="s">
        <v>46</v>
      </c>
      <c r="B33" s="12">
        <f>D8</f>
        <v>0</v>
      </c>
      <c r="D33" s="3" t="s">
        <v>47</v>
      </c>
    </row>
    <row r="34">
      <c r="A34" s="1" t="s">
        <v>48</v>
      </c>
      <c r="B34" s="1">
        <v>10.0</v>
      </c>
      <c r="D34" s="3" t="s">
        <v>49</v>
      </c>
    </row>
    <row r="35">
      <c r="A35" s="1" t="s">
        <v>50</v>
      </c>
      <c r="B35" s="1">
        <v>0.25</v>
      </c>
      <c r="D35" s="3" t="s">
        <v>51</v>
      </c>
    </row>
    <row r="36">
      <c r="D36" s="13"/>
    </row>
    <row r="37">
      <c r="A37" s="14" t="s">
        <v>52</v>
      </c>
      <c r="B37" s="15" t="str">
        <f>((B31*B32)+B33+B34)*(1-B35)</f>
        <v>#N/A</v>
      </c>
      <c r="D37" s="3" t="s">
        <v>53</v>
      </c>
    </row>
    <row r="41">
      <c r="A41" s="16" t="s">
        <v>54</v>
      </c>
      <c r="B41" s="17"/>
      <c r="C41" s="17"/>
      <c r="D41" s="17"/>
      <c r="E41" s="17"/>
      <c r="F41" s="18"/>
    </row>
    <row r="42">
      <c r="A42" s="19" t="s">
        <v>55</v>
      </c>
      <c r="F42" s="20"/>
    </row>
    <row r="43">
      <c r="A43" s="21" t="s">
        <v>56</v>
      </c>
      <c r="F43" s="20"/>
    </row>
    <row r="44">
      <c r="A44" s="21" t="s">
        <v>57</v>
      </c>
      <c r="F44" s="20"/>
    </row>
    <row r="45">
      <c r="A45" s="21" t="s">
        <v>58</v>
      </c>
      <c r="F45" s="20"/>
    </row>
    <row r="46">
      <c r="A46" s="21" t="s">
        <v>59</v>
      </c>
      <c r="F46" s="20"/>
    </row>
    <row r="47">
      <c r="A47" s="19" t="s">
        <v>60</v>
      </c>
      <c r="F47" s="20"/>
    </row>
    <row r="48">
      <c r="A48" s="21" t="s">
        <v>61</v>
      </c>
      <c r="F48" s="20"/>
    </row>
    <row r="49">
      <c r="A49" s="19" t="s">
        <v>62</v>
      </c>
      <c r="F49" s="20"/>
    </row>
    <row r="50">
      <c r="A50" s="22" t="s">
        <v>63</v>
      </c>
      <c r="B50" s="23"/>
      <c r="C50" s="23"/>
      <c r="D50" s="23"/>
      <c r="E50" s="23"/>
      <c r="F50" s="24"/>
    </row>
    <row r="52">
      <c r="A52" s="1" t="s">
        <v>64</v>
      </c>
      <c r="E52" s="25" t="s">
        <v>65</v>
      </c>
    </row>
    <row r="54">
      <c r="A54" s="26" t="s">
        <v>66</v>
      </c>
      <c r="B54" s="27"/>
      <c r="C54" s="17"/>
      <c r="D54" s="18"/>
    </row>
    <row r="55">
      <c r="A55" s="28" t="s">
        <v>67</v>
      </c>
      <c r="B55" s="29" t="s">
        <v>68</v>
      </c>
      <c r="D55" s="20"/>
    </row>
    <row r="56">
      <c r="A56" s="28" t="s">
        <v>69</v>
      </c>
      <c r="B56" s="30" t="s">
        <v>70</v>
      </c>
      <c r="D56" s="20"/>
    </row>
    <row r="57">
      <c r="A57" s="28" t="s">
        <v>71</v>
      </c>
      <c r="B57" s="30" t="s">
        <v>72</v>
      </c>
      <c r="D57" s="20"/>
    </row>
    <row r="58">
      <c r="A58" s="28" t="s">
        <v>73</v>
      </c>
      <c r="B58" s="30" t="s">
        <v>74</v>
      </c>
      <c r="D58" s="20"/>
    </row>
    <row r="59">
      <c r="A59" s="28" t="s">
        <v>75</v>
      </c>
      <c r="B59" s="31" t="s">
        <v>76</v>
      </c>
      <c r="D59" s="20"/>
    </row>
    <row r="60">
      <c r="A60" s="32"/>
      <c r="D60" s="20"/>
    </row>
    <row r="61">
      <c r="A61" s="28" t="s">
        <v>77</v>
      </c>
      <c r="D61" s="20"/>
      <c r="G61" s="33"/>
      <c r="H61" s="31"/>
    </row>
    <row r="62">
      <c r="A62" s="34" t="s">
        <v>78</v>
      </c>
      <c r="D62" s="20"/>
      <c r="G62" s="33"/>
      <c r="H62" s="30"/>
    </row>
    <row r="63">
      <c r="A63" s="32"/>
      <c r="D63" s="20"/>
      <c r="G63" s="33"/>
      <c r="H63" s="30"/>
    </row>
    <row r="64">
      <c r="A64" s="28" t="s">
        <v>79</v>
      </c>
      <c r="D64" s="20"/>
      <c r="G64" s="33"/>
      <c r="H64" s="35"/>
    </row>
    <row r="65">
      <c r="A65" s="36" t="s">
        <v>80</v>
      </c>
      <c r="B65" s="23"/>
      <c r="C65" s="23"/>
      <c r="D65" s="24"/>
      <c r="G65" s="33"/>
      <c r="H65" s="30"/>
    </row>
    <row r="66">
      <c r="G66" s="33"/>
      <c r="H66" s="30"/>
    </row>
    <row r="67">
      <c r="A67" s="37" t="s">
        <v>81</v>
      </c>
      <c r="B67" s="17"/>
      <c r="C67" s="17"/>
      <c r="D67" s="17"/>
      <c r="E67" s="18"/>
      <c r="G67" s="33"/>
      <c r="H67" s="30"/>
    </row>
    <row r="68">
      <c r="A68" s="36" t="s">
        <v>82</v>
      </c>
      <c r="B68" s="23"/>
      <c r="C68" s="23"/>
      <c r="D68" s="23"/>
      <c r="E68" s="24"/>
      <c r="G68" s="33"/>
      <c r="H68" s="30"/>
    </row>
    <row r="69">
      <c r="G69" s="33"/>
      <c r="H69" s="30"/>
    </row>
    <row r="70">
      <c r="G70" s="33"/>
      <c r="H70" s="30"/>
    </row>
    <row r="71">
      <c r="A71" s="1" t="s">
        <v>83</v>
      </c>
    </row>
    <row r="72">
      <c r="A72" s="1" t="s">
        <v>84</v>
      </c>
    </row>
  </sheetData>
  <hyperlinks>
    <hyperlink r:id="rId1" ref="B1"/>
    <hyperlink r:id="rId2" ref="E52"/>
    <hyperlink r:id="rId3" location="a_aid=ahart" ref="B55"/>
    <hyperlink r:id="rId4" ref="B56"/>
    <hyperlink r:id="rId5" ref="B57"/>
    <hyperlink r:id="rId6" ref="B58"/>
    <hyperlink r:id="rId7" ref="B59"/>
    <hyperlink r:id="rId8" ref="A62"/>
    <hyperlink r:id="rId9" ref="A65"/>
    <hyperlink r:id="rId10" ref="A68"/>
  </hyperlinks>
  <drawing r:id="rId11"/>
</worksheet>
</file>